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Sheet1!$A$1:$H$47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B241BAA8BCA94311B97C56643278C0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7260" y="11619865"/>
          <a:ext cx="11991975" cy="989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656A268ED204AF0A5A1CC86ADEC17F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30335" y="20135850"/>
          <a:ext cx="7534275" cy="651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11055EE9B0845F398EDC34B7093A6C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0335" y="17189450"/>
          <a:ext cx="5524500" cy="828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08028CD054041E69A1EEBFB72BF7A5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0335" y="8089900"/>
          <a:ext cx="7620000" cy="17859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<sst xmlns="http://schemas.openxmlformats.org/spreadsheetml/2006/main" count="110" uniqueCount="79">
  <si>
    <t>活动现场物料及执行清单</t>
  </si>
  <si>
    <t>序号</t>
  </si>
  <si>
    <t>报价科目</t>
  </si>
  <si>
    <t>报价项
内容/规格/工艺/尺寸/用途描述</t>
  </si>
  <si>
    <t>报价         单位</t>
  </si>
  <si>
    <t>报价          数量</t>
  </si>
  <si>
    <t>报价单价                   （RMB）</t>
  </si>
  <si>
    <t>报价小计                      （RMB）</t>
  </si>
  <si>
    <t>备注</t>
  </si>
  <si>
    <t>现场物料</t>
  </si>
  <si>
    <t>合影墙/签名墙</t>
  </si>
  <si>
    <t>签到处背景板  高度3m*宽度4.6m*厚度0.6m 
 U型桁架搭建+黑灯布</t>
  </si>
  <si>
    <t>㎡</t>
  </si>
  <si>
    <t>指示倒T牌</t>
  </si>
  <si>
    <t>180*80cm木作倒T牌+配重</t>
  </si>
  <si>
    <t>个</t>
  </si>
  <si>
    <t>活动门头布置</t>
  </si>
  <si>
    <t>KT板造型</t>
  </si>
  <si>
    <t>项</t>
  </si>
  <si>
    <t>惠安婚俗介绍</t>
  </si>
  <si>
    <t>度3m*宽度4.6m*厚度0.6m 
 U型桁架搭建+黑灯布</t>
  </si>
  <si>
    <t>舞台台阶</t>
  </si>
  <si>
    <t>1.83m</t>
  </si>
  <si>
    <t>舞台地毯</t>
  </si>
  <si>
    <t>红地毯铺设</t>
  </si>
  <si>
    <t>打卡点</t>
  </si>
  <si>
    <t>桁架背板+KT板造型，整体尺寸6m*3m</t>
  </si>
  <si>
    <t>新人服饰</t>
  </si>
  <si>
    <t>惠女婚俗传统服饰--新娘服租赁+头饰头巾租赁（服装租赁1天，不含妆造）</t>
  </si>
  <si>
    <t>套</t>
  </si>
  <si>
    <t>中山装服装（新郎）（租赁1天，不含妆造）</t>
  </si>
  <si>
    <t>仪仗开道</t>
  </si>
  <si>
    <t>迎亲+喜，定制KT板双面画面40*60cm+杆</t>
  </si>
  <si>
    <t>开道仪仗人员</t>
  </si>
  <si>
    <t>人</t>
  </si>
  <si>
    <t>服装惠安服装马甲款</t>
  </si>
  <si>
    <t>件</t>
  </si>
  <si>
    <t>司仪卷轴</t>
  </si>
  <si>
    <t>40*80卷轴+文案定制</t>
  </si>
  <si>
    <t>婚礼民俗仪式道具</t>
  </si>
  <si>
    <t>婚俗红伞</t>
  </si>
  <si>
    <t>牵巾礼:红绿绣球</t>
  </si>
  <si>
    <t>合卺礼：葫芦瓢+托盘</t>
  </si>
  <si>
    <t>结发礼：金剪刀*2+托盘+锦囊</t>
  </si>
  <si>
    <t>执手盟誓：影雕婚书</t>
  </si>
  <si>
    <t>影雕材质</t>
  </si>
  <si>
    <t>手棒花（鲜花）</t>
  </si>
  <si>
    <t>莫比乌斯环素圈银戒指</t>
  </si>
  <si>
    <t>对</t>
  </si>
  <si>
    <t>领导位置</t>
  </si>
  <si>
    <t>长条桌</t>
  </si>
  <si>
    <t>张</t>
  </si>
  <si>
    <t>亚克力桌牌</t>
  </si>
  <si>
    <t>倒T形亚克力桌牌</t>
  </si>
  <si>
    <t>其他</t>
  </si>
  <si>
    <t>婚礼仪式流程单-铜版纸</t>
  </si>
  <si>
    <t>专业话简</t>
  </si>
  <si>
    <t>婚礼仪式流程单-粉色A4</t>
  </si>
  <si>
    <t>嘉宾用水，矿泉水（每箱12瓶）</t>
  </si>
  <si>
    <t>箱</t>
  </si>
  <si>
    <t>主持手卡-铜版纸单面打印</t>
  </si>
  <si>
    <t>司仪主持人服装（租赁1天，含妆造）</t>
  </si>
  <si>
    <t>撒喜糖环节</t>
  </si>
  <si>
    <t>电子H5邀请函</t>
  </si>
  <si>
    <t>进/撤场运输费用</t>
  </si>
  <si>
    <t>趟</t>
  </si>
  <si>
    <t>其他物料</t>
  </si>
  <si>
    <t>泉州时尚新风婚恋活动礼包</t>
  </si>
  <si>
    <t>包含酒店住宿、人员餐饮、非遗宣传品等（具体可联系活动负责人）</t>
  </si>
  <si>
    <t>费用小计</t>
  </si>
  <si>
    <t>活动背景设计（现场主K设计、展板设计等）</t>
  </si>
  <si>
    <t>惠女服饰租赁，8套不同款式，含妆造（礼仪人员）</t>
  </si>
  <si>
    <t>礼仪小姐</t>
  </si>
  <si>
    <t>新人化妆</t>
  </si>
  <si>
    <t>场地费用（偶遇世界园区）</t>
  </si>
  <si>
    <t>司仪主持人</t>
  </si>
  <si>
    <t>费用总计</t>
  </si>
  <si>
    <t>税点</t>
  </si>
  <si>
    <t>费用总计（含税）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</si>
</sst>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b/>
      <sz val="26"/>
      <color theme="0"/>
      <name val="微软雅黑"/>
      <charset val="134"/>
    </font>
    <font>
      <b/>
      <sz val="12"/>
      <color theme="0"/>
      <name val="微软雅黑"/>
      <charset val="134"/>
    </font>
    <font>
      <b/>
      <sz val="18"/>
      <name val="微软雅黑"/>
      <charset val="134"/>
    </font>
    <font>
      <b/>
      <sz val="18"/>
      <color theme="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 applyBorder="0">
      <protection locked="0"/>
    </xf>
    <xf numFmtId="0" fontId="31" fillId="0" borderId="0" applyBorder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2" borderId="1" xfId="51" applyFont="1" applyFill="1" applyBorder="1" applyAlignment="1">
      <alignment horizontal="center" vertical="center" wrapText="1"/>
    </xf>
    <xf numFmtId="176" fontId="1" fillId="2" borderId="1" xfId="51" applyNumberFormat="1" applyFont="1" applyFill="1" applyBorder="1" applyAlignment="1">
      <alignment horizontal="center" vertical="center" wrapText="1"/>
    </xf>
    <xf numFmtId="177" fontId="1" fillId="2" borderId="1" xfId="51" applyNumberFormat="1" applyFont="1" applyFill="1" applyBorder="1" applyAlignment="1">
      <alignment horizontal="center" vertical="center" wrapText="1"/>
    </xf>
    <xf numFmtId="178" fontId="1" fillId="2" borderId="1" xfId="51" applyNumberFormat="1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177" fontId="2" fillId="3" borderId="1" xfId="49" applyNumberFormat="1" applyFont="1" applyFill="1" applyBorder="1" applyAlignment="1">
      <alignment horizontal="center" vertical="center" wrapText="1"/>
    </xf>
    <xf numFmtId="178" fontId="2" fillId="3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8" fillId="4" borderId="1" xfId="49" applyFont="1" applyFill="1" applyBorder="1" applyAlignment="1">
      <alignment horizontal="right" vertical="center" wrapText="1"/>
    </xf>
    <xf numFmtId="178" fontId="8" fillId="4" borderId="1" xfId="49" applyNumberFormat="1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10" fillId="4" borderId="1" xfId="49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5" borderId="1" xfId="49" applyFont="1" applyFill="1" applyBorder="1" applyAlignment="1">
      <alignment horizontal="right" vertical="center" wrapText="1"/>
    </xf>
    <xf numFmtId="176" fontId="10" fillId="5" borderId="1" xfId="49" applyNumberFormat="1" applyFont="1" applyFill="1" applyBorder="1" applyAlignment="1">
      <alignment horizontal="right" vertical="center" wrapText="1"/>
    </xf>
    <xf numFmtId="177" fontId="10" fillId="5" borderId="1" xfId="49" applyNumberFormat="1" applyFont="1" applyFill="1" applyBorder="1" applyAlignment="1">
      <alignment horizontal="right" vertical="center" wrapText="1"/>
    </xf>
    <xf numFmtId="178" fontId="10" fillId="5" borderId="1" xfId="4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普通" xfId="50"/>
    <cellStyle name="常规_Sheet1 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12.png"/><Relationship Id="rId3" Type="http://schemas.openxmlformats.org/officeDocument/2006/relationships/image" Target="media/image11.png"/><Relationship Id="rId2" Type="http://schemas.openxmlformats.org/officeDocument/2006/relationships/image" Target="media/image10.png"/><Relationship Id="rId1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240665</xdr:colOff>
      <xdr:row>19</xdr:row>
      <xdr:rowOff>19050</xdr:rowOff>
    </xdr:from>
    <xdr:to>
      <xdr:col>7</xdr:col>
      <xdr:colOff>1292860</xdr:colOff>
      <xdr:row>19</xdr:row>
      <xdr:rowOff>1066800</xdr:rowOff>
    </xdr:to>
    <xdr:pic>
      <xdr:nvPicPr>
        <xdr:cNvPr id="21" name="ID_014B7C523A6045DFBDCFFA4E22A5958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000" y="14014450"/>
          <a:ext cx="105219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17</xdr:row>
      <xdr:rowOff>19050</xdr:rowOff>
    </xdr:from>
    <xdr:to>
      <xdr:col>7</xdr:col>
      <xdr:colOff>1463040</xdr:colOff>
      <xdr:row>17</xdr:row>
      <xdr:rowOff>1095375</xdr:rowOff>
    </xdr:to>
    <xdr:pic>
      <xdr:nvPicPr>
        <xdr:cNvPr id="23" name="ID_847F78A4BB1A42378DDFDB9634BBE0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11766550"/>
          <a:ext cx="139255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240030</xdr:colOff>
      <xdr:row>16</xdr:row>
      <xdr:rowOff>19050</xdr:rowOff>
    </xdr:from>
    <xdr:to>
      <xdr:col>7</xdr:col>
      <xdr:colOff>1293495</xdr:colOff>
      <xdr:row>16</xdr:row>
      <xdr:rowOff>1066800</xdr:rowOff>
    </xdr:to>
    <xdr:pic>
      <xdr:nvPicPr>
        <xdr:cNvPr id="25" name="ID_FB6FCEE5395149BAB03765E04CC7472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70365" y="10687050"/>
          <a:ext cx="105346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15</xdr:row>
      <xdr:rowOff>46990</xdr:rowOff>
    </xdr:from>
    <xdr:to>
      <xdr:col>7</xdr:col>
      <xdr:colOff>1514475</xdr:colOff>
      <xdr:row>15</xdr:row>
      <xdr:rowOff>1076960</xdr:rowOff>
    </xdr:to>
    <xdr:pic>
      <xdr:nvPicPr>
        <xdr:cNvPr id="26" name="ID_4A20AFD2F12443B0AC94BA09CE32220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49385" y="9597390"/>
          <a:ext cx="14954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354965</xdr:colOff>
      <xdr:row>10</xdr:row>
      <xdr:rowOff>31750</xdr:rowOff>
    </xdr:from>
    <xdr:to>
      <xdr:col>7</xdr:col>
      <xdr:colOff>1176020</xdr:colOff>
      <xdr:row>10</xdr:row>
      <xdr:rowOff>1478280</xdr:rowOff>
    </xdr:to>
    <xdr:pic>
      <xdr:nvPicPr>
        <xdr:cNvPr id="6" name="ID_8DD7FD39D8264BF0A0A9776748F2140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85300" y="4591050"/>
          <a:ext cx="821055" cy="144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296545</xdr:colOff>
      <xdr:row>11</xdr:row>
      <xdr:rowOff>22860</xdr:rowOff>
    </xdr:from>
    <xdr:to>
      <xdr:col>7</xdr:col>
      <xdr:colOff>1234440</xdr:colOff>
      <xdr:row>11</xdr:row>
      <xdr:rowOff>1488440</xdr:rowOff>
    </xdr:to>
    <xdr:pic>
      <xdr:nvPicPr>
        <xdr:cNvPr id="7" name="ID_FEA44E58C6304B3A98EFD0DE3B0A0A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326880" y="6093460"/>
          <a:ext cx="937895" cy="146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194310</xdr:colOff>
      <xdr:row>22</xdr:row>
      <xdr:rowOff>19685</xdr:rowOff>
    </xdr:from>
    <xdr:to>
      <xdr:col>7</xdr:col>
      <xdr:colOff>1337310</xdr:colOff>
      <xdr:row>22</xdr:row>
      <xdr:rowOff>1035685</xdr:rowOff>
    </xdr:to>
    <xdr:pic>
      <xdr:nvPicPr>
        <xdr:cNvPr id="3" name="ID_C9D0D1BA13B6404EBF533572698DD4A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24645" y="15627985"/>
          <a:ext cx="114300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106680</xdr:colOff>
      <xdr:row>31</xdr:row>
      <xdr:rowOff>19685</xdr:rowOff>
    </xdr:from>
    <xdr:to>
      <xdr:col>7</xdr:col>
      <xdr:colOff>1424305</xdr:colOff>
      <xdr:row>31</xdr:row>
      <xdr:rowOff>1342390</xdr:rowOff>
    </xdr:to>
    <xdr:pic>
      <xdr:nvPicPr>
        <xdr:cNvPr id="5" name="ID_6B1AC5C4945946E7A95E2B843AFECB0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137015" y="20250785"/>
          <a:ext cx="1317625" cy="1322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zoomScale="70" zoomScaleNormal="70" topLeftCell="A23" workbookViewId="0">
      <selection activeCell="J32" sqref="J32"/>
    </sheetView>
  </sheetViews>
  <sheetFormatPr defaultColWidth="9.64166666666667" defaultRowHeight="13.5"/>
  <cols>
    <col min="1" max="1" width="6.475" customWidth="1"/>
    <col min="2" max="2" width="13.625" customWidth="1"/>
    <col min="3" max="3" width="52.6333333333333" customWidth="1"/>
    <col min="4" max="4" width="7.20833333333333" customWidth="1"/>
    <col min="5" max="5" width="9.11666666666667" style="2" customWidth="1"/>
    <col min="6" max="6" width="13.1333333333333" style="3" customWidth="1"/>
    <col min="7" max="7" width="16.3166666666667" style="4" customWidth="1"/>
    <col min="8" max="8" width="41.9583333333333" customWidth="1"/>
  </cols>
  <sheetData>
    <row r="1" ht="45" customHeight="1" spans="1:8">
      <c r="A1" s="5" t="s">
        <v>0</v>
      </c>
      <c r="B1" s="5"/>
      <c r="C1" s="5"/>
      <c r="D1" s="5"/>
      <c r="E1" s="6"/>
      <c r="F1" s="7"/>
      <c r="G1" s="8"/>
      <c r="H1" s="5"/>
    </row>
    <row r="2" ht="4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9" t="s">
        <v>8</v>
      </c>
    </row>
    <row r="3" s="1" customFormat="1" ht="24" customHeight="1" spans="1:8">
      <c r="A3" s="13" t="s">
        <v>9</v>
      </c>
      <c r="B3" s="14"/>
      <c r="C3" s="14"/>
      <c r="D3" s="14"/>
      <c r="E3" s="14"/>
      <c r="F3" s="14"/>
      <c r="G3" s="14"/>
      <c r="H3" s="14"/>
    </row>
    <row r="4" s="1" customFormat="1" ht="34" customHeight="1" spans="1:8">
      <c r="A4" s="15">
        <v>1</v>
      </c>
      <c r="B4" s="15" t="s">
        <v>10</v>
      </c>
      <c r="C4" s="15" t="s">
        <v>11</v>
      </c>
      <c r="D4" s="15" t="s">
        <v>12</v>
      </c>
      <c r="E4" s="16"/>
      <c r="F4" s="16"/>
      <c r="G4" s="16"/>
      <c r="H4" s="15"/>
    </row>
    <row r="5" s="1" customFormat="1" ht="20" customHeight="1" spans="1:8">
      <c r="A5" s="15">
        <v>2</v>
      </c>
      <c r="B5" s="15" t="s">
        <v>13</v>
      </c>
      <c r="C5" s="15" t="s">
        <v>14</v>
      </c>
      <c r="D5" s="15" t="s">
        <v>15</v>
      </c>
      <c r="E5" s="16"/>
      <c r="F5" s="16"/>
      <c r="G5" s="16"/>
      <c r="H5" s="15"/>
    </row>
    <row r="6" s="1" customFormat="1" ht="35" customHeight="1" spans="1:8">
      <c r="A6" s="15">
        <v>3</v>
      </c>
      <c r="B6" s="15" t="s">
        <v>16</v>
      </c>
      <c r="C6" s="15" t="s">
        <v>17</v>
      </c>
      <c r="D6" s="15" t="s">
        <v>18</v>
      </c>
      <c r="E6" s="16"/>
      <c r="F6" s="16"/>
      <c r="G6" s="16"/>
      <c r="H6" s="15"/>
    </row>
    <row r="7" s="1" customFormat="1" ht="40" customHeight="1" spans="1:8">
      <c r="A7" s="15">
        <v>4</v>
      </c>
      <c r="B7" s="15" t="s">
        <v>19</v>
      </c>
      <c r="C7" s="15" t="s">
        <v>20</v>
      </c>
      <c r="D7" s="15" t="s">
        <v>12</v>
      </c>
      <c r="E7" s="16"/>
      <c r="F7" s="16"/>
      <c r="G7" s="16"/>
      <c r="H7" s="15"/>
    </row>
    <row r="8" s="1" customFormat="1" ht="40" customHeight="1" spans="1:8">
      <c r="A8" s="15">
        <v>5</v>
      </c>
      <c r="B8" s="15" t="s">
        <v>21</v>
      </c>
      <c r="C8" s="15" t="s">
        <v>22</v>
      </c>
      <c r="D8" s="15" t="s">
        <v>15</v>
      </c>
      <c r="E8" s="16"/>
      <c r="F8" s="16"/>
      <c r="G8" s="16"/>
      <c r="H8" s="15"/>
    </row>
    <row r="9" s="1" customFormat="1" ht="38" customHeight="1" spans="1:8">
      <c r="A9" s="15">
        <v>6</v>
      </c>
      <c r="B9" s="15" t="s">
        <v>23</v>
      </c>
      <c r="C9" s="15" t="s">
        <v>24</v>
      </c>
      <c r="D9" s="15" t="s">
        <v>12</v>
      </c>
      <c r="E9" s="16"/>
      <c r="F9" s="16"/>
      <c r="G9" s="16"/>
      <c r="H9" s="15"/>
    </row>
    <row r="10" s="1" customFormat="1" ht="38" customHeight="1" spans="1:8">
      <c r="A10" s="15">
        <v>7</v>
      </c>
      <c r="B10" s="15" t="s">
        <v>25</v>
      </c>
      <c r="C10" s="15" t="s">
        <v>26</v>
      </c>
      <c r="D10" s="15" t="s">
        <v>18</v>
      </c>
      <c r="E10" s="16"/>
      <c r="F10" s="16"/>
      <c r="G10" s="16"/>
      <c r="H10" s="15"/>
    </row>
    <row r="11" s="1" customFormat="1" ht="119" customHeight="1" spans="1:8">
      <c r="A11" s="15">
        <v>8</v>
      </c>
      <c r="B11" s="15" t="s">
        <v>27</v>
      </c>
      <c r="C11" s="15" t="s">
        <v>28</v>
      </c>
      <c r="D11" s="15" t="s">
        <v>29</v>
      </c>
      <c r="E11" s="16">
        <v>15</v>
      </c>
      <c r="F11" s="16"/>
      <c r="G11" s="16"/>
      <c r="H11" s="15"/>
    </row>
    <row r="12" s="1" customFormat="1" ht="119" customHeight="1" spans="1:8">
      <c r="A12" s="15">
        <v>9</v>
      </c>
      <c r="B12" s="15"/>
      <c r="C12" s="15" t="s">
        <v>30</v>
      </c>
      <c r="D12" s="15" t="s">
        <v>29</v>
      </c>
      <c r="E12" s="16">
        <v>15</v>
      </c>
      <c r="F12" s="16"/>
      <c r="G12" s="16"/>
      <c r="H12" s="15"/>
    </row>
    <row r="13" s="1" customFormat="1" ht="20" customHeight="1" spans="1:8">
      <c r="A13" s="15">
        <v>10</v>
      </c>
      <c r="B13" s="15" t="s">
        <v>31</v>
      </c>
      <c r="C13" s="15" t="s">
        <v>32</v>
      </c>
      <c r="D13" s="15" t="s">
        <v>15</v>
      </c>
      <c r="E13" s="16">
        <v>2</v>
      </c>
      <c r="F13" s="16"/>
      <c r="G13" s="16"/>
      <c r="H13" s="17"/>
    </row>
    <row r="14" s="1" customFormat="1" ht="20" customHeight="1" spans="1:8">
      <c r="A14" s="15">
        <v>11</v>
      </c>
      <c r="B14" s="15"/>
      <c r="C14" s="15" t="s">
        <v>33</v>
      </c>
      <c r="D14" s="15" t="s">
        <v>34</v>
      </c>
      <c r="E14" s="16">
        <v>2</v>
      </c>
      <c r="F14" s="16"/>
      <c r="G14" s="16"/>
      <c r="H14" s="15"/>
    </row>
    <row r="15" s="1" customFormat="1" ht="115" customHeight="1" spans="1:8">
      <c r="A15" s="15">
        <v>12</v>
      </c>
      <c r="B15" s="15"/>
      <c r="C15" s="15" t="s">
        <v>35</v>
      </c>
      <c r="D15" s="15" t="s">
        <v>36</v>
      </c>
      <c r="E15" s="16">
        <v>2</v>
      </c>
      <c r="F15" s="16"/>
      <c r="G15" s="16"/>
      <c r="H15" s="15" t="str">
        <f>_xlfn.DISPIMG("ID_C08028CD054041E69A1EEBFB72BF7A5B",1)</f>
        <v>=DISPIMG("ID_C08028CD054041E69A1EEBFB72BF7A5B",1)</v>
      </c>
    </row>
    <row r="16" s="1" customFormat="1" ht="88" customHeight="1" spans="1:8">
      <c r="A16" s="15">
        <v>13</v>
      </c>
      <c r="B16" s="15" t="s">
        <v>37</v>
      </c>
      <c r="C16" s="15" t="s">
        <v>38</v>
      </c>
      <c r="D16" s="15" t="s">
        <v>18</v>
      </c>
      <c r="E16" s="16">
        <v>1</v>
      </c>
      <c r="F16" s="16"/>
      <c r="G16" s="16"/>
      <c r="H16" s="17"/>
    </row>
    <row r="17" s="1" customFormat="1" ht="85" customHeight="1" spans="1:8">
      <c r="A17" s="15">
        <v>14</v>
      </c>
      <c r="B17" s="15" t="s">
        <v>39</v>
      </c>
      <c r="C17" s="15" t="s">
        <v>40</v>
      </c>
      <c r="D17" s="15" t="s">
        <v>29</v>
      </c>
      <c r="E17" s="16">
        <v>15</v>
      </c>
      <c r="F17" s="16"/>
      <c r="G17" s="16"/>
      <c r="H17" s="17"/>
    </row>
    <row r="18" s="1" customFormat="1" ht="87" customHeight="1" spans="1:8">
      <c r="A18" s="15">
        <v>15</v>
      </c>
      <c r="B18" s="15"/>
      <c r="C18" s="15" t="s">
        <v>41</v>
      </c>
      <c r="D18" s="15" t="s">
        <v>29</v>
      </c>
      <c r="E18" s="16">
        <v>15</v>
      </c>
      <c r="F18" s="16"/>
      <c r="G18" s="16"/>
      <c r="H18" s="17"/>
    </row>
    <row r="19" s="1" customFormat="1" ht="90" customHeight="1" spans="1:8">
      <c r="A19" s="15">
        <v>16</v>
      </c>
      <c r="B19" s="15"/>
      <c r="C19" s="15" t="s">
        <v>42</v>
      </c>
      <c r="D19" s="15" t="s">
        <v>29</v>
      </c>
      <c r="E19" s="16">
        <v>15</v>
      </c>
      <c r="F19" s="16"/>
      <c r="G19" s="16"/>
      <c r="H19" s="17" t="str">
        <f>_xlfn.DISPIMG("ID_B241BAA8BCA94311B97C56643278C0D4",1)</f>
        <v>=DISPIMG("ID_B241BAA8BCA94311B97C56643278C0D4",1)</v>
      </c>
    </row>
    <row r="20" s="1" customFormat="1" ht="85" customHeight="1" spans="1:8">
      <c r="A20" s="15">
        <v>17</v>
      </c>
      <c r="B20" s="15"/>
      <c r="C20" s="15" t="s">
        <v>43</v>
      </c>
      <c r="D20" s="15" t="s">
        <v>29</v>
      </c>
      <c r="E20" s="16">
        <v>15</v>
      </c>
      <c r="F20" s="16"/>
      <c r="G20" s="16"/>
      <c r="H20" s="17"/>
    </row>
    <row r="21" s="1" customFormat="1" ht="20" customHeight="1" spans="1:8">
      <c r="A21" s="15">
        <v>18</v>
      </c>
      <c r="B21" s="15"/>
      <c r="C21" s="15" t="s">
        <v>44</v>
      </c>
      <c r="D21" s="15" t="s">
        <v>15</v>
      </c>
      <c r="E21" s="16">
        <v>15</v>
      </c>
      <c r="F21" s="16"/>
      <c r="G21" s="16"/>
      <c r="H21" s="17" t="s">
        <v>45</v>
      </c>
    </row>
    <row r="22" s="1" customFormat="1" ht="22" customHeight="1" spans="1:8">
      <c r="A22" s="15">
        <v>19</v>
      </c>
      <c r="B22" s="15"/>
      <c r="C22" s="15" t="s">
        <v>46</v>
      </c>
      <c r="D22" s="15" t="s">
        <v>15</v>
      </c>
      <c r="E22" s="16">
        <v>15</v>
      </c>
      <c r="F22" s="16"/>
      <c r="G22" s="16"/>
      <c r="H22" s="17"/>
    </row>
    <row r="23" s="1" customFormat="1" ht="83" customHeight="1" spans="1:8">
      <c r="A23" s="15">
        <v>20</v>
      </c>
      <c r="B23" s="15"/>
      <c r="C23" s="15" t="s">
        <v>47</v>
      </c>
      <c r="D23" s="15" t="s">
        <v>48</v>
      </c>
      <c r="E23" s="16">
        <v>15</v>
      </c>
      <c r="F23" s="16"/>
      <c r="G23" s="16"/>
      <c r="H23" s="17"/>
    </row>
    <row r="24" s="1" customFormat="1" ht="20" customHeight="1" spans="1:8">
      <c r="A24" s="15">
        <v>21</v>
      </c>
      <c r="B24" s="15" t="s">
        <v>49</v>
      </c>
      <c r="C24" s="15" t="s">
        <v>50</v>
      </c>
      <c r="D24" s="15" t="s">
        <v>51</v>
      </c>
      <c r="E24" s="16"/>
      <c r="F24" s="16"/>
      <c r="G24" s="16"/>
      <c r="H24" s="17"/>
    </row>
    <row r="25" s="1" customFormat="1" ht="20" customHeight="1" spans="1:8">
      <c r="A25" s="15">
        <v>22</v>
      </c>
      <c r="B25" s="15" t="s">
        <v>52</v>
      </c>
      <c r="C25" s="15" t="s">
        <v>53</v>
      </c>
      <c r="D25" s="15" t="s">
        <v>29</v>
      </c>
      <c r="E25" s="16"/>
      <c r="F25" s="16"/>
      <c r="G25" s="16"/>
      <c r="H25" s="17"/>
    </row>
    <row r="26" s="1" customFormat="1" ht="20" customHeight="1" spans="1:8">
      <c r="A26" s="15">
        <v>23</v>
      </c>
      <c r="B26" s="15" t="s">
        <v>54</v>
      </c>
      <c r="C26" s="15" t="s">
        <v>55</v>
      </c>
      <c r="D26" s="18" t="s">
        <v>51</v>
      </c>
      <c r="E26" s="16"/>
      <c r="F26" s="16"/>
      <c r="G26" s="16"/>
      <c r="H26" s="17"/>
    </row>
    <row r="27" s="1" customFormat="1" ht="20" customHeight="1" spans="1:8">
      <c r="A27" s="15">
        <v>24</v>
      </c>
      <c r="B27" s="15"/>
      <c r="C27" s="15" t="s">
        <v>56</v>
      </c>
      <c r="D27" s="18" t="s">
        <v>15</v>
      </c>
      <c r="E27" s="16">
        <v>6</v>
      </c>
      <c r="F27" s="16"/>
      <c r="G27" s="16"/>
      <c r="H27" s="17"/>
    </row>
    <row r="28" s="1" customFormat="1" ht="20" customHeight="1" spans="1:8">
      <c r="A28" s="15">
        <v>25</v>
      </c>
      <c r="B28" s="15"/>
      <c r="C28" s="15" t="s">
        <v>57</v>
      </c>
      <c r="D28" s="18" t="s">
        <v>51</v>
      </c>
      <c r="E28" s="16"/>
      <c r="F28" s="16"/>
      <c r="G28" s="16"/>
      <c r="H28" s="17"/>
    </row>
    <row r="29" s="1" customFormat="1" ht="20" customHeight="1" spans="1:8">
      <c r="A29" s="15">
        <v>26</v>
      </c>
      <c r="B29" s="15"/>
      <c r="C29" s="15" t="s">
        <v>58</v>
      </c>
      <c r="D29" s="18" t="s">
        <v>59</v>
      </c>
      <c r="E29" s="16"/>
      <c r="F29" s="16"/>
      <c r="G29" s="16"/>
      <c r="H29" s="17"/>
    </row>
    <row r="30" s="1" customFormat="1" ht="20" customHeight="1" spans="1:8">
      <c r="A30" s="15">
        <v>27</v>
      </c>
      <c r="B30" s="15"/>
      <c r="C30" s="15" t="s">
        <v>60</v>
      </c>
      <c r="D30" s="18" t="s">
        <v>18</v>
      </c>
      <c r="E30" s="16"/>
      <c r="F30" s="16"/>
      <c r="G30" s="16"/>
      <c r="H30" s="17"/>
    </row>
    <row r="31" s="1" customFormat="1" ht="141" customHeight="1" spans="1:8">
      <c r="A31" s="15">
        <v>28</v>
      </c>
      <c r="B31" s="15"/>
      <c r="C31" s="15" t="s">
        <v>61</v>
      </c>
      <c r="D31" s="18" t="s">
        <v>18</v>
      </c>
      <c r="E31" s="16">
        <v>1</v>
      </c>
      <c r="F31" s="16"/>
      <c r="G31" s="16"/>
      <c r="H31" s="17" t="str">
        <f>_xlfn.DISPIMG("ID_711055EE9B0845F398EDC34B7093A6C6",1)</f>
        <v>=DISPIMG("ID_711055EE9B0845F398EDC34B7093A6C6",1)</v>
      </c>
    </row>
    <row r="32" s="1" customFormat="1" ht="107" customHeight="1" spans="1:8">
      <c r="A32" s="15">
        <v>29</v>
      </c>
      <c r="B32" s="15"/>
      <c r="C32" s="15" t="s">
        <v>62</v>
      </c>
      <c r="D32" s="18" t="s">
        <v>18</v>
      </c>
      <c r="E32" s="16"/>
      <c r="F32" s="16"/>
      <c r="G32" s="16"/>
      <c r="H32" s="17"/>
    </row>
    <row r="33" s="1" customFormat="1" ht="20" customHeight="1" spans="1:13">
      <c r="A33" s="15">
        <v>30</v>
      </c>
      <c r="B33" s="15"/>
      <c r="C33" s="15" t="s">
        <v>63</v>
      </c>
      <c r="D33" s="18" t="s">
        <v>18</v>
      </c>
      <c r="E33" s="16"/>
      <c r="F33" s="16"/>
      <c r="G33" s="16"/>
      <c r="H33" s="17"/>
    </row>
    <row r="34" s="1" customFormat="1" ht="20" customHeight="1" spans="1:13">
      <c r="A34" s="15">
        <v>31</v>
      </c>
      <c r="B34" s="15"/>
      <c r="C34" s="19" t="s">
        <v>64</v>
      </c>
      <c r="D34" s="20" t="s">
        <v>65</v>
      </c>
      <c r="E34" s="21"/>
      <c r="F34" s="21"/>
      <c r="G34" s="16"/>
      <c r="H34" s="17"/>
      <c r="I34" s="1"/>
      <c r="J34" s="1"/>
      <c r="K34" s="1"/>
      <c r="L34" s="22"/>
      <c r="M34" s="22"/>
    </row>
    <row r="35" s="1" customFormat="1" ht="20" customHeight="1" spans="1:13">
      <c r="A35" s="15">
        <v>32</v>
      </c>
      <c r="B35" s="15" t="s">
        <v>66</v>
      </c>
      <c r="C35" s="15" t="s">
        <v>67</v>
      </c>
      <c r="D35" s="15" t="s">
        <v>18</v>
      </c>
      <c r="E35" s="23"/>
      <c r="F35" s="15"/>
      <c r="G35" s="16"/>
      <c r="H35" s="15" t="s">
        <v>68</v>
      </c>
      <c r="I35" s="1"/>
      <c r="J35" s="1"/>
      <c r="K35" s="1"/>
      <c r="L35" s="22"/>
      <c r="M35" s="22"/>
    </row>
    <row r="36" s="1" customFormat="1" ht="22" customHeight="1" spans="1:13">
      <c r="A36" s="24" t="s">
        <v>69</v>
      </c>
      <c r="B36" s="24"/>
      <c r="C36" s="24"/>
      <c r="D36" s="24"/>
      <c r="E36" s="24"/>
      <c r="F36" s="24"/>
      <c r="G36" s="25">
        <f>SUM(G4:G35)</f>
        <v>0</v>
      </c>
      <c r="H36" s="26"/>
    </row>
    <row r="37" s="1" customFormat="1" ht="25" customHeight="1" spans="1:13">
      <c r="A37" s="13" t="s">
        <v>54</v>
      </c>
      <c r="B37" s="13"/>
      <c r="C37" s="13"/>
      <c r="D37" s="13"/>
      <c r="E37" s="13"/>
      <c r="F37" s="13"/>
      <c r="G37" s="13"/>
      <c r="H37" s="13"/>
    </row>
    <row r="38" s="1" customFormat="1" ht="25" customHeight="1" spans="1:13">
      <c r="A38" s="15">
        <v>1</v>
      </c>
      <c r="B38" s="15" t="s">
        <v>54</v>
      </c>
      <c r="C38" s="15" t="s">
        <v>70</v>
      </c>
      <c r="D38" s="15" t="s">
        <v>18</v>
      </c>
      <c r="E38" s="27"/>
      <c r="F38" s="23"/>
      <c r="G38" s="16"/>
      <c r="H38" s="13"/>
    </row>
    <row r="39" s="1" customFormat="1" ht="58" customHeight="1" spans="1:13">
      <c r="A39" s="15">
        <v>2</v>
      </c>
      <c r="B39" s="15"/>
      <c r="C39" s="15" t="s">
        <v>71</v>
      </c>
      <c r="D39" s="15" t="s">
        <v>29</v>
      </c>
      <c r="E39" s="27">
        <v>8</v>
      </c>
      <c r="F39" s="23"/>
      <c r="G39" s="16"/>
      <c r="H39" s="15" t="str">
        <f>_xlfn.DISPIMG("ID_3656A268ED204AF0A5A1CC86ADEC17FB",1)</f>
        <v>=DISPIMG("ID_3656A268ED204AF0A5A1CC86ADEC17FB",1)</v>
      </c>
    </row>
    <row r="40" s="1" customFormat="1" ht="58" customHeight="1" spans="1:13">
      <c r="A40" s="15">
        <v>3</v>
      </c>
      <c r="B40" s="15"/>
      <c r="C40" s="15" t="s">
        <v>72</v>
      </c>
      <c r="D40" s="15" t="s">
        <v>34</v>
      </c>
      <c r="E40" s="15">
        <v>8</v>
      </c>
      <c r="F40" s="15"/>
      <c r="G40" s="23"/>
      <c r="H40" s="15"/>
    </row>
    <row r="41" s="1" customFormat="1" ht="22" customHeight="1" spans="1:13">
      <c r="A41" s="15">
        <v>4</v>
      </c>
      <c r="B41" s="15"/>
      <c r="C41" s="15" t="s">
        <v>73</v>
      </c>
      <c r="D41" s="15" t="s">
        <v>34</v>
      </c>
      <c r="E41" s="15"/>
      <c r="F41" s="15"/>
      <c r="G41" s="23"/>
      <c r="H41" s="28"/>
    </row>
    <row r="42" customFormat="1" ht="22" customHeight="1" spans="1:13">
      <c r="A42" s="15">
        <v>5</v>
      </c>
      <c r="B42" s="15"/>
      <c r="C42" s="15" t="s">
        <v>74</v>
      </c>
      <c r="D42" s="15" t="s">
        <v>18</v>
      </c>
      <c r="E42" s="15"/>
      <c r="F42" s="15"/>
      <c r="G42" s="23"/>
      <c r="H42" s="28"/>
    </row>
    <row r="43" customFormat="1" ht="22" customHeight="1" spans="1:13">
      <c r="A43" s="15">
        <v>6</v>
      </c>
      <c r="B43" s="15"/>
      <c r="C43" s="15" t="s">
        <v>75</v>
      </c>
      <c r="D43" s="15" t="s">
        <v>34</v>
      </c>
      <c r="E43" s="15">
        <v>1</v>
      </c>
      <c r="F43" s="15"/>
      <c r="G43" s="23"/>
      <c r="H43" s="28"/>
    </row>
    <row r="44" ht="22" customHeight="1" spans="1:13">
      <c r="A44" s="24" t="s">
        <v>69</v>
      </c>
      <c r="B44" s="24"/>
      <c r="C44" s="24"/>
      <c r="D44" s="24"/>
      <c r="E44" s="24"/>
      <c r="F44" s="24"/>
      <c r="G44" s="29">
        <f>SUM(G38:G43)</f>
        <v>0</v>
      </c>
      <c r="H44" s="30"/>
    </row>
    <row r="45" ht="22" customHeight="1" spans="1:13">
      <c r="A45" s="31" t="s">
        <v>76</v>
      </c>
      <c r="B45" s="31"/>
      <c r="C45" s="31"/>
      <c r="D45" s="31"/>
      <c r="E45" s="32"/>
      <c r="F45" s="33"/>
      <c r="G45" s="34">
        <f>G44+G36</f>
        <v>0</v>
      </c>
      <c r="H45" s="35"/>
    </row>
    <row r="46" ht="22" customHeight="1" spans="1:13">
      <c r="A46" s="31" t="s">
        <v>77</v>
      </c>
      <c r="B46" s="31"/>
      <c r="C46" s="31"/>
      <c r="D46" s="31"/>
      <c r="E46" s="31"/>
      <c r="F46" s="31"/>
      <c r="G46" s="34">
        <f>G45*0.06</f>
        <v>0</v>
      </c>
      <c r="H46" s="35"/>
    </row>
    <row r="47" ht="22" customHeight="1" spans="1:13">
      <c r="A47" s="31" t="s">
        <v>78</v>
      </c>
      <c r="B47" s="31"/>
      <c r="C47" s="31"/>
      <c r="D47" s="31"/>
      <c r="E47" s="32"/>
      <c r="F47" s="33"/>
      <c r="G47" s="34">
        <f>SUM(G45:G46)</f>
        <v>0</v>
      </c>
      <c r="H47" s="35"/>
    </row>
    <row r="48" ht="21" customHeight="1" spans="1:13">
      <c r="C48" s="36"/>
    </row>
    <row r="49" spans="3:3">
      <c r="C49" s="36"/>
    </row>
    <row r="50" spans="3:3">
      <c r="C50" s="36"/>
    </row>
  </sheetData>
  <sortState ref="A4:A12">
    <sortCondition ref="A4"/>
  </sortState>
  <mergeCells count="14">
    <mergeCell ref="A1:H1"/>
    <mergeCell ref="A3:H3"/>
    <mergeCell ref="A36:F36"/>
    <mergeCell ref="A37:H37"/>
    <mergeCell ref="A44:F44"/>
    <mergeCell ref="A45:F45"/>
    <mergeCell ref="A46:F46"/>
    <mergeCell ref="A47:F47"/>
    <mergeCell ref="B11:B12"/>
    <mergeCell ref="B13:B15"/>
    <mergeCell ref="B17:B23"/>
    <mergeCell ref="B26:B34"/>
    <mergeCell ref="B38:B43"/>
    <mergeCell ref="H39:H40"/>
  </mergeCells>
  <pageMargins left="0.393055555555556" right="0.393055555555556" top="0.235416666666667" bottom="0.15625" header="0.118055555555556" footer="0"/>
  <pageSetup paperSize="9" scale="68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linjiawei</cp:lastModifiedBy>
  <dcterms:created xsi:type="dcterms:W3CDTF">2019-06-07T11:07:00Z</dcterms:created>
  <dcterms:modified xsi:type="dcterms:W3CDTF">2026-05-15T02:55:42Z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15BC13FE7DDD49B79D1415A58B9E6DC5_13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